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480" windowHeight="11640"/>
  </bookViews>
  <sheets>
    <sheet name="list01" sheetId="4" r:id="rId1"/>
    <sheet name="list02" sheetId="1" r:id="rId2"/>
    <sheet name="list03" sheetId="2" r:id="rId3"/>
  </sheets>
  <calcPr calcId="145621" refMode="R1C1"/>
  <webPublishObjects count="10">
    <webPublishObject id="6482" divId="финансовий2_6482" destinationFile="C:\Documents and Settings\Farhod\Desktop\15.02.2008\финансовий\2\db\финансовий2ru.htm"/>
    <webPublishObject id="21688" divId="финансовий2_21688" destinationFile="D:\elektronika\20.03.2008.10.20\финансовий\2\db\финансовий2ru.htm"/>
    <webPublishObject id="23204" divId="финансовий2_23204" destinationFile="D:\elektronika\20.03.2008.10.20\финансовий\2\db\финансовий2ru.htm"/>
    <webPublishObject id="15562" divId="финансовий2_15562" destinationFile="D:\elektronika\20.03.2008.10.20\финансовий\2\db\финансовий2ru.htm"/>
    <webPublishObject id="30168" divId="финансовий21_30168" destinationFile="D:\Farhod_el\ot_uz\финансовий(200)\2\db\финансовий21uz1.htm"/>
    <webPublishObject id="16625" divId="финансовий21_16625" destinationFile="D:\Farhod_el\ot_uz\финансовий(200)\2\db\финансовий21ru.htm"/>
    <webPublishObject id="10333" divId="финансовийUZ_10333" destinationFile="D:\Хисобот формалари(2012)\20001\db\финансовийUZzzzzzzzzz.htm"/>
    <webPublishObject id="23410" divId="20008uz_23410" destinationFile="C:\1\20008\db\20008uzzzzzzzz.htm"/>
    <webPublishObject id="8609" divId="20008uz_8609" destinationFile="C:\1\20008\db\20008uzzzzzzzzzzzzzz.htm"/>
    <webPublishObject id="23225" divId="20008uz_23225" destinationFile="C:\1\20008\db\20008uzzzzzzzzzzzz.htm"/>
  </webPublishObjects>
</workbook>
</file>

<file path=xl/calcChain.xml><?xml version="1.0" encoding="utf-8"?>
<calcChain xmlns="http://schemas.openxmlformats.org/spreadsheetml/2006/main">
  <c r="G12" i="1" l="1"/>
  <c r="G9" i="1" s="1"/>
  <c r="G15" i="1" s="1"/>
  <c r="G27" i="1" s="1"/>
  <c r="G29" i="1" s="1"/>
  <c r="G32" i="1" s="1"/>
  <c r="G35" i="1" s="1"/>
  <c r="K9" i="1"/>
  <c r="F8" i="1"/>
  <c r="G22" i="1"/>
  <c r="F16" i="1"/>
</calcChain>
</file>

<file path=xl/sharedStrings.xml><?xml version="1.0" encoding="utf-8"?>
<sst xmlns="http://schemas.openxmlformats.org/spreadsheetml/2006/main" count="214" uniqueCount="146">
  <si>
    <t xml:space="preserve"> </t>
  </si>
  <si>
    <t>010</t>
  </si>
  <si>
    <t>x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</si>
  <si>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</si>
  <si>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</si>
  <si>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</si>
  <si>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</si>
  <si>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</si>
  <si>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</si>
  <si>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</si>
  <si>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</si>
  <si>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</si>
  <si>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</si>
  <si>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</si>
  <si>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</si>
  <si>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</si>
  <si>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</si>
  <si>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</si>
  <si>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</si>
  <si>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</si>
  <si>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</si>
  <si>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</si>
  <si>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</si>
  <si>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</si>
  <si>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</si>
  <si>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</si>
  <si>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</si>
  <si>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</si>
  <si>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</si>
  <si>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</si>
  <si>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</si>
  <si>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291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</si>
  <si>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</si>
  <si>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</si>
  <si>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</si>
  <si>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</si>
  <si>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</si>
  <si>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</si>
  <si>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</si>
  <si>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</si>
  <si>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</si>
  <si>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</si>
  <si>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</si>
  <si>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</si>
  <si>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</si>
  <si>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430</t>
  </si>
  <si>
    <t>440</t>
  </si>
  <si>
    <t>480</t>
  </si>
  <si>
    <t>чораги</t>
  </si>
  <si>
    <t>Мулкчилик шакли</t>
  </si>
  <si>
    <t>Манзил</t>
  </si>
  <si>
    <t>БхУТ бўйича 1-шакл</t>
  </si>
  <si>
    <t>КТУТ бўйича</t>
  </si>
  <si>
    <t>ХХТУТ бўйича</t>
  </si>
  <si>
    <t>ТхШТ бўйича</t>
  </si>
  <si>
    <t>МШТ бўйича</t>
  </si>
  <si>
    <t>ДБИБТ бўйича</t>
  </si>
  <si>
    <t>СТИР</t>
  </si>
  <si>
    <t>МхОБТ</t>
  </si>
  <si>
    <t>Жўнатилган сана</t>
  </si>
  <si>
    <t xml:space="preserve">Сотиш харажатлари </t>
  </si>
  <si>
    <t>Маъмурий харажатлар</t>
  </si>
  <si>
    <t xml:space="preserve">Бошқа операцион харажатлар </t>
  </si>
  <si>
    <t>Асосий фаолиятнинг бошқа даромадлари</t>
  </si>
  <si>
    <t xml:space="preserve">Дивидендлар шаклидаги даромадлар </t>
  </si>
  <si>
    <t>Фоизлар шаклидаги даромадлар</t>
  </si>
  <si>
    <t>Валюта курси фарқидан даромадлар</t>
  </si>
  <si>
    <t>Молиявий фаолиятнинг бошқа даромадлари</t>
  </si>
  <si>
    <t>Фоизлар шаклидаги харажатлар</t>
  </si>
  <si>
    <t>Валюта курси фарқидан зарарлар</t>
  </si>
  <si>
    <t>Молиявий фаолият бўйича бошқа харажатлар</t>
  </si>
  <si>
    <t>Фавқулоддаги фойда ва зарарлар</t>
  </si>
  <si>
    <t>Кўрсаткичлар номи</t>
  </si>
  <si>
    <t>Ўтган йилнинг шу даврида</t>
  </si>
  <si>
    <t>Ҳисобот даврида</t>
  </si>
  <si>
    <t>МОЛИЯВИЙ НАТИЖАЛАР ТУГРИСИДА ХИСОБОТ - 2-сонли шакл</t>
  </si>
  <si>
    <t>БЮДЖЕТГА ТЎЛОВЛАР ТЎҒРИСИДА МАЪЛУМОТ</t>
  </si>
  <si>
    <t>Жисмоний шахслардан олинадиган даромад солиғи</t>
  </si>
  <si>
    <t>Қўшилган қиймат солиғи</t>
  </si>
  <si>
    <t>Акциз солиғи</t>
  </si>
  <si>
    <t>Ер ости бойликларидан фойдаланганлик учун солиқ</t>
  </si>
  <si>
    <t>Сув ресурсларидан фойдаланганлик учун солиқ</t>
  </si>
  <si>
    <t>Юридик шахсларнинг мол-мулкига солинадиган солиқ</t>
  </si>
  <si>
    <t>Юридик шахслардан олинадиган ер солиғи</t>
  </si>
  <si>
    <t>Ягона солиқ тўлови</t>
  </si>
  <si>
    <t>Ягона ер солиғи</t>
  </si>
  <si>
    <t>Қатъий белгиланган солиқ</t>
  </si>
  <si>
    <t>Бошқа солиқлар</t>
  </si>
  <si>
    <t>Импорт бўйича божхона божи</t>
  </si>
  <si>
    <t>Маҳаллий бюджетга йиғимлар</t>
  </si>
  <si>
    <t xml:space="preserve">Коды </t>
  </si>
  <si>
    <t>йил</t>
  </si>
  <si>
    <t>Корхона, ташкилот</t>
  </si>
  <si>
    <t>Тармоқ</t>
  </si>
  <si>
    <t>Ташкилий-ҳуқуқий шакли</t>
  </si>
  <si>
    <t>Вазирлик, идора ва бошқалар</t>
  </si>
  <si>
    <t>Солиқ тўловчининг идентификацион рақами</t>
  </si>
  <si>
    <t>Ҳудуд</t>
  </si>
  <si>
    <t>қабул қилинган сана</t>
  </si>
  <si>
    <t>Такдим қилиш муддати</t>
  </si>
  <si>
    <t>Сатр коди</t>
  </si>
  <si>
    <t>Даромадлар
(фойда)</t>
  </si>
  <si>
    <t>Харажатлар
(зарарлар)</t>
  </si>
  <si>
    <t>Маҳсулот (товар, иш ва хизмат) ларни сотишдан соф тушум</t>
  </si>
  <si>
    <t>Сотилган маҳсулот (товар, иш ва хизмат) ларнинг таннархи</t>
  </si>
  <si>
    <t>Маҳсулот (товар, иш ва хизмат) ларни сотишнинг ялпи фойдаси (зарари) (сатр.010-020)</t>
  </si>
  <si>
    <t>Давр харажатлари, жами (сатр.050+060+070+080),шу жумладан:</t>
  </si>
  <si>
    <t>Асосий фаолиятнинг фойдаси (зарари) (сатр. 030-040+090)</t>
  </si>
  <si>
    <t>Молиявий фаолиятнинг даромадлари, жами (сатр.120+130+140+150+160), шу жумладан:</t>
  </si>
  <si>
    <t>Молиявий фаолият бўйича харажатлар (сатр.180+190+200+210), шу жумладан:</t>
  </si>
  <si>
    <t>Умумхўжалик фаолиятининг фойдаси (зарари) (сатр.100+110-170)</t>
  </si>
  <si>
    <t>Ҳисобот даврининг соф фойдаси (зарари) (сатр.240-250-260)</t>
  </si>
  <si>
    <t>Ҳисобот даври учун ҳисоб-китоб бўйича тўланади</t>
  </si>
  <si>
    <t>Ҳисобот даври учун ҳисоб-китоб бўйича ҳисоблангандан ҳақиқатда тўлангани</t>
  </si>
  <si>
    <t>шу жумладан:шахсий жамғариб бориладиган пенсия ҳисобварақларига ажратмалар</t>
  </si>
  <si>
    <t>Ободонлаштириш ва ижтимоий инфратузилмани ривожлантириш солиғи</t>
  </si>
  <si>
    <t>Бюджетга тўловларнинг кечиктирилганлиги учун молиявий жазолар</t>
  </si>
  <si>
    <t>Жами бюджетга тўловлар суммаси (280 дан 470 сатргача 291 сатрдан ташқари)</t>
  </si>
  <si>
    <t>Ҳисобот даврининг солиқ солинадиган фойдадан келгусида чегириладиган харажатлари</t>
  </si>
  <si>
    <t>Молиявий ижарадан даромадлар</t>
  </si>
  <si>
    <t>Молиявий ижара бўйича фоизлар шаклидаги харажатлар</t>
  </si>
  <si>
    <t>Фойда солиғини тўлагунга қадар фойда (зарар) (сатр.220+/-230)</t>
  </si>
  <si>
    <t>Фойда солиғи</t>
  </si>
  <si>
    <t>Фойдадан бошқа солиқлар ва бошқа мажбурий тўловлар</t>
  </si>
  <si>
    <t>Юридик шахслардан олинадиган фойда солиғи</t>
  </si>
  <si>
    <t>lc=R33C8</t>
  </si>
  <si>
    <t>lc=R27C6</t>
  </si>
  <si>
    <t>Ўзбекистон Республикаси Молия вазирининг 2002 йил 27 декабрдаги 140-сонли буйруғига 2-сонли илова,
ЎзР АВ томонидан 2003 й. 24 январда рўйхатга олинган N 1209</t>
  </si>
  <si>
    <t>Молиявий натижалар тўгрисида хисобот - 2-сонли шакл</t>
  </si>
  <si>
    <t>lc=R27C10</t>
  </si>
  <si>
    <t>450</t>
  </si>
  <si>
    <t>460</t>
  </si>
  <si>
    <t>470</t>
  </si>
  <si>
    <t/>
  </si>
  <si>
    <r>
      <t xml:space="preserve">Ўлчов бирлиги, </t>
    </r>
    <r>
      <rPr>
        <b/>
        <u/>
        <sz val="13"/>
        <color indexed="10"/>
        <rFont val="Arial"/>
        <family val="2"/>
        <charset val="204"/>
      </rPr>
      <t>минг сўм</t>
    </r>
  </si>
  <si>
    <t>Республика йўл жамғармасига мажбурий ажратмалар</t>
  </si>
  <si>
    <t>Бюджетдан ташқари Пенсия жамғармасига мажбурий ажратмалар</t>
  </si>
  <si>
    <t>Бюджетдан ташқари Умумтаълим мактаблари, касб-ҳунар коллежлари, академик лицейлар ва тиббиёт муассасаларини реконструкция қилиш, мукаммал таъмирлаш ва жиҳозлаш жамғармасига мажбурий ажратмалар</t>
  </si>
  <si>
    <t xml:space="preserve">Ягона ижтимоий тўлов ва фуқароларнинг бюджетдан ташқари Пенсия жамғармасига
суғурта бадаллари </t>
  </si>
  <si>
    <t>Ўлчов бирлиги, минг сўм</t>
  </si>
  <si>
    <t>PORTLATISHSANOAT АКЦИОНЕРНОЕ ОБЩЕСТВО ОТКРЫТОГО ТИПА</t>
  </si>
  <si>
    <t>Строительство</t>
  </si>
  <si>
    <t>Государственная</t>
  </si>
  <si>
    <t>03773</t>
  </si>
  <si>
    <t>ТОШКЕНТ ШАҲАР ЯККАСАРОЙ тумани</t>
  </si>
  <si>
    <t>BOGIBUSTON KO`CHASI,139 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</si>
</sst>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2" x14ac:knownFonts="1">
    <font>
      <sz val="10"/>
      <name val="Arial Cyr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sz val="13"/>
      <color indexed="10"/>
      <name val="Arial"/>
      <family val="2"/>
      <charset val="204"/>
    </font>
    <font>
      <b/>
      <u/>
      <sz val="13"/>
      <color indexed="10"/>
      <name val="Arial"/>
      <family val="2"/>
      <charset val="204"/>
    </font>
    <font>
      <b/>
      <sz val="14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3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164" fontId="2" fillId="2" borderId="3" xfId="0" applyNumberFormat="1" applyFont="1" applyFill="1" applyBorder="1" applyAlignment="1" applyProtection="1">
      <alignment horizontal="right" vertical="center"/>
      <protection locked="0"/>
    </xf>
    <xf numFmtId="164" fontId="2" fillId="2" borderId="4" xfId="0" applyNumberFormat="1" applyFont="1" applyFill="1" applyBorder="1" applyAlignment="1" applyProtection="1">
      <alignment horizontal="right" vertical="center"/>
      <protection locked="0"/>
    </xf>
    <xf numFmtId="164" fontId="6" fillId="0" borderId="2" xfId="0" applyNumberFormat="1" applyFont="1" applyFill="1" applyBorder="1" applyAlignment="1" applyProtection="1">
      <alignment horizontal="center" vertical="center"/>
    </xf>
    <xf numFmtId="164" fontId="6" fillId="0" borderId="5" xfId="0" applyNumberFormat="1" applyFont="1" applyFill="1" applyBorder="1" applyAlignment="1" applyProtection="1">
      <alignment horizontal="center" vertical="center"/>
    </xf>
    <xf numFmtId="49" fontId="2" fillId="0" borderId="6" xfId="0" applyNumberFormat="1" applyFont="1" applyFill="1" applyBorder="1" applyAlignment="1" applyProtection="1">
      <alignment horizontal="center" vertical="center"/>
    </xf>
    <xf numFmtId="164" fontId="2" fillId="2" borderId="5" xfId="0" applyNumberFormat="1" applyFont="1" applyFill="1" applyBorder="1" applyAlignment="1" applyProtection="1">
      <alignment horizontal="right" vertical="center"/>
      <protection locked="0"/>
    </xf>
    <xf numFmtId="164" fontId="2" fillId="3" borderId="5" xfId="0" applyNumberFormat="1" applyFont="1" applyFill="1" applyBorder="1" applyAlignment="1" applyProtection="1">
      <alignment horizontal="right" vertical="center"/>
    </xf>
    <xf numFmtId="164" fontId="2" fillId="2" borderId="6" xfId="0" applyNumberFormat="1" applyFont="1" applyFill="1" applyBorder="1" applyAlignment="1" applyProtection="1">
      <alignment horizontal="right" vertical="center"/>
      <protection locked="0"/>
    </xf>
    <xf numFmtId="164" fontId="2" fillId="2" borderId="7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164" fontId="2" fillId="2" borderId="8" xfId="0" applyNumberFormat="1" applyFont="1" applyFill="1" applyBorder="1" applyAlignment="1" applyProtection="1">
      <alignment horizontal="right" vertical="center"/>
      <protection locked="0"/>
    </xf>
    <xf numFmtId="164" fontId="2" fillId="3" borderId="2" xfId="0" applyNumberFormat="1" applyFont="1" applyFill="1" applyBorder="1" applyAlignment="1" applyProtection="1">
      <alignment horizontal="right" vertical="center"/>
    </xf>
    <xf numFmtId="0" fontId="5" fillId="0" borderId="0" xfId="1" applyFont="1" applyAlignment="1">
      <alignment horizontal="right" vertical="center" wrapText="1"/>
    </xf>
    <xf numFmtId="0" fontId="5" fillId="0" borderId="0" xfId="1" applyFont="1" applyAlignment="1">
      <alignment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49" fontId="5" fillId="4" borderId="2" xfId="1" applyNumberFormat="1" applyFont="1" applyFill="1" applyBorder="1" applyAlignment="1">
      <alignment horizontal="right" vertical="center" wrapText="1"/>
    </xf>
    <xf numFmtId="0" fontId="5" fillId="0" borderId="0" xfId="1" applyFont="1" applyBorder="1" applyAlignment="1">
      <alignment horizontal="right" vertical="center" wrapText="1"/>
    </xf>
    <xf numFmtId="49" fontId="5" fillId="3" borderId="2" xfId="1" applyNumberFormat="1" applyFont="1" applyFill="1" applyBorder="1" applyAlignment="1">
      <alignment horizontal="right" vertical="center" wrapText="1"/>
    </xf>
    <xf numFmtId="0" fontId="5" fillId="3" borderId="2" xfId="1" applyFont="1" applyFill="1" applyBorder="1" applyAlignment="1">
      <alignment horizontal="right" vertical="center" wrapText="1"/>
    </xf>
    <xf numFmtId="14" fontId="5" fillId="3" borderId="2" xfId="1" applyNumberFormat="1" applyFont="1" applyFill="1" applyBorder="1" applyAlignment="1">
      <alignment horizontal="right" vertical="center" wrapText="1"/>
    </xf>
    <xf numFmtId="0" fontId="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0" fillId="0" borderId="0" xfId="0" applyAlignment="1">
      <alignment vertical="center"/>
    </xf>
    <xf numFmtId="0" fontId="8" fillId="0" borderId="0" xfId="1" applyAlignment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 applyProtection="1"/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/>
    </xf>
    <xf numFmtId="0" fontId="5" fillId="3" borderId="9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right"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11" xfId="1" applyFont="1" applyBorder="1" applyAlignment="1">
      <alignment horizontal="right" vertical="center"/>
    </xf>
    <xf numFmtId="0" fontId="5" fillId="0" borderId="11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right" vertical="center" wrapText="1"/>
    </xf>
    <xf numFmtId="0" fontId="9" fillId="0" borderId="0" xfId="1" applyFont="1" applyAlignment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workbookViewId="0">
      <selection activeCell="I27" sqref="I27"/>
    </sheetView>
  </sheetViews>
  <sheetFormatPr defaultRowHeight="12.75" x14ac:dyDescent="0.2"/>
  <cols>
    <col min="1" max="1" width="2.42578125" style="34" customWidth="1"/>
    <col min="2" max="2" width="27.42578125" style="34" bestFit="1" customWidth="1"/>
    <col min="3" max="3" width="6.5703125" style="34" customWidth="1"/>
    <col min="4" max="4" width="4.5703125" style="34" customWidth="1"/>
    <col min="5" max="5" width="6" style="34" customWidth="1"/>
    <col min="6" max="6" width="10.5703125" style="34" customWidth="1"/>
    <col min="7" max="7" width="41.7109375" style="34" customWidth="1"/>
    <col min="8" max="8" width="23.42578125" style="34" customWidth="1"/>
    <col min="9" max="9" width="20.7109375" style="34" customWidth="1"/>
    <col min="10" max="10" width="1.7109375" style="34" customWidth="1"/>
    <col min="11" max="16384" width="9.140625" style="34"/>
  </cols>
  <sheetData>
    <row r="1" spans="1:9" ht="3.95" customHeight="1" x14ac:dyDescent="0.2">
      <c r="A1" s="32" t="s">
        <v>129</v>
      </c>
      <c r="B1" s="33"/>
      <c r="C1" s="33"/>
      <c r="D1" s="33"/>
      <c r="E1" s="33"/>
      <c r="F1" s="33"/>
      <c r="G1" s="33"/>
      <c r="H1" s="46"/>
      <c r="I1" s="46"/>
    </row>
    <row r="2" spans="1:9" ht="33" customHeight="1" x14ac:dyDescent="0.2">
      <c r="A2" s="33"/>
      <c r="B2" s="49" t="s">
        <v>127</v>
      </c>
      <c r="C2" s="49"/>
      <c r="D2" s="49"/>
      <c r="E2" s="49"/>
      <c r="F2" s="49"/>
      <c r="G2" s="49"/>
      <c r="H2" s="49"/>
      <c r="I2" s="49"/>
    </row>
    <row r="3" spans="1:9" ht="15.95" customHeight="1" x14ac:dyDescent="0.2">
      <c r="A3" s="33"/>
      <c r="B3" s="47" t="s">
        <v>128</v>
      </c>
      <c r="C3" s="47"/>
      <c r="D3" s="47"/>
      <c r="E3" s="47"/>
      <c r="F3" s="47"/>
      <c r="G3" s="47"/>
      <c r="H3" s="47"/>
      <c r="I3" s="47"/>
    </row>
    <row r="4" spans="1:9" ht="3.95" customHeight="1" x14ac:dyDescent="0.2">
      <c r="A4" s="33"/>
      <c r="B4" s="50"/>
      <c r="C4" s="50"/>
      <c r="D4" s="50"/>
      <c r="E4" s="50"/>
      <c r="F4" s="50"/>
      <c r="G4" s="50"/>
      <c r="H4" s="50"/>
      <c r="I4" s="50"/>
    </row>
    <row r="5" spans="1:9" x14ac:dyDescent="0.2">
      <c r="A5" s="33"/>
      <c r="B5" s="23"/>
      <c r="C5" s="24">
        <v>2022</v>
      </c>
      <c r="D5" s="25" t="s">
        <v>91</v>
      </c>
      <c r="E5" s="24">
        <v>2</v>
      </c>
      <c r="F5" s="46" t="s">
        <v>48</v>
      </c>
      <c r="G5" s="46"/>
      <c r="H5" s="53"/>
      <c r="I5" s="26" t="s">
        <v>90</v>
      </c>
    </row>
    <row r="6" spans="1:9" ht="15.95" customHeight="1" x14ac:dyDescent="0.2">
      <c r="A6" s="33"/>
      <c r="B6" s="51" t="s">
        <v>51</v>
      </c>
      <c r="C6" s="51"/>
      <c r="D6" s="51"/>
      <c r="E6" s="51"/>
      <c r="F6" s="51"/>
      <c r="G6" s="51"/>
      <c r="H6" s="52"/>
      <c r="I6" s="27"/>
    </row>
    <row r="7" spans="1:9" ht="3.95" customHeight="1" x14ac:dyDescent="0.2">
      <c r="A7" s="33"/>
      <c r="B7" s="22" t="s">
        <v>0</v>
      </c>
      <c r="C7" s="22" t="s">
        <v>0</v>
      </c>
      <c r="D7" s="22" t="s">
        <v>0</v>
      </c>
      <c r="E7" s="22" t="s">
        <v>0</v>
      </c>
      <c r="F7" s="22" t="s">
        <v>0</v>
      </c>
      <c r="G7" s="25" t="s">
        <v>0</v>
      </c>
      <c r="H7" s="22" t="s">
        <v>0</v>
      </c>
      <c r="I7" s="28" t="s">
        <v>0</v>
      </c>
    </row>
    <row r="8" spans="1:9" ht="15.95" customHeight="1" x14ac:dyDescent="0.2">
      <c r="A8" s="33"/>
      <c r="B8" s="23" t="s">
        <v>92</v>
      </c>
      <c r="C8" s="48" t="s">
        <v>140</v>
      </c>
      <c r="D8" s="48"/>
      <c r="E8" s="48"/>
      <c r="F8" s="48"/>
      <c r="G8" s="48"/>
      <c r="H8" s="28" t="s">
        <v>52</v>
      </c>
      <c r="I8" s="29">
        <v>14903728</v>
      </c>
    </row>
    <row r="9" spans="1:9" ht="3.95" customHeight="1" x14ac:dyDescent="0.2">
      <c r="A9" s="33"/>
      <c r="B9" s="23"/>
      <c r="C9" s="23"/>
      <c r="D9" s="23"/>
      <c r="E9" s="23"/>
      <c r="F9" s="23"/>
      <c r="G9" s="23" t="s">
        <v>0</v>
      </c>
      <c r="H9" s="22"/>
      <c r="I9" s="28" t="s">
        <v>0</v>
      </c>
    </row>
    <row r="10" spans="1:9" ht="15.95" customHeight="1" x14ac:dyDescent="0.2">
      <c r="A10" s="33"/>
      <c r="B10" s="23" t="s">
        <v>93</v>
      </c>
      <c r="C10" s="48" t="s">
        <v>141</v>
      </c>
      <c r="D10" s="48"/>
      <c r="E10" s="48"/>
      <c r="F10" s="48"/>
      <c r="G10" s="48"/>
      <c r="H10" s="22" t="s">
        <v>53</v>
      </c>
      <c r="I10" s="30">
        <v>61123</v>
      </c>
    </row>
    <row r="11" spans="1:9" ht="3.95" customHeight="1" x14ac:dyDescent="0.2">
      <c r="A11" s="33"/>
      <c r="B11" s="23"/>
      <c r="C11" s="23"/>
      <c r="D11" s="23"/>
      <c r="E11" s="23"/>
      <c r="F11" s="23"/>
      <c r="G11" s="23" t="s">
        <v>0</v>
      </c>
      <c r="H11" s="22"/>
      <c r="I11" s="28" t="s">
        <v>0</v>
      </c>
    </row>
    <row r="12" spans="1:9" ht="15.95" customHeight="1" x14ac:dyDescent="0.2">
      <c r="A12" s="33"/>
      <c r="B12" s="23" t="s">
        <v>94</v>
      </c>
      <c r="C12" s="48"/>
      <c r="D12" s="48"/>
      <c r="E12" s="48"/>
      <c r="F12" s="48"/>
      <c r="G12" s="48"/>
      <c r="H12" s="28" t="s">
        <v>54</v>
      </c>
      <c r="I12" s="30">
        <v>153</v>
      </c>
    </row>
    <row r="13" spans="1:9" ht="3.95" customHeight="1" x14ac:dyDescent="0.2">
      <c r="A13" s="33"/>
      <c r="B13" s="23"/>
      <c r="C13" s="23"/>
      <c r="D13" s="23"/>
      <c r="E13" s="23"/>
      <c r="F13" s="23"/>
      <c r="G13" s="23" t="s">
        <v>0</v>
      </c>
      <c r="H13" s="22"/>
      <c r="I13" s="28" t="s">
        <v>0</v>
      </c>
    </row>
    <row r="14" spans="1:9" ht="15.95" customHeight="1" x14ac:dyDescent="0.2">
      <c r="A14" s="33"/>
      <c r="B14" s="23" t="s">
        <v>49</v>
      </c>
      <c r="C14" s="48" t="s">
        <v>142</v>
      </c>
      <c r="D14" s="48"/>
      <c r="E14" s="48"/>
      <c r="F14" s="48"/>
      <c r="G14" s="48"/>
      <c r="H14" s="28" t="s">
        <v>55</v>
      </c>
      <c r="I14" s="30">
        <v>144</v>
      </c>
    </row>
    <row r="15" spans="1:9" ht="3.95" customHeight="1" x14ac:dyDescent="0.2">
      <c r="A15" s="33"/>
      <c r="B15" s="23"/>
      <c r="C15" s="23"/>
      <c r="D15" s="23"/>
      <c r="E15" s="23"/>
      <c r="F15" s="23"/>
      <c r="G15" s="23" t="s">
        <v>0</v>
      </c>
      <c r="H15" s="22"/>
      <c r="I15" s="28" t="s">
        <v>0</v>
      </c>
    </row>
    <row r="16" spans="1:9" ht="15.95" customHeight="1" x14ac:dyDescent="0.2">
      <c r="A16" s="35"/>
      <c r="B16" s="23" t="s">
        <v>95</v>
      </c>
      <c r="C16" s="48"/>
      <c r="D16" s="48"/>
      <c r="E16" s="48"/>
      <c r="F16" s="48"/>
      <c r="G16" s="48"/>
      <c r="H16" s="28" t="s">
        <v>56</v>
      </c>
      <c r="I16" s="30" t="s">
        <v>143</v>
      </c>
    </row>
    <row r="17" spans="1:9" ht="3.95" customHeight="1" x14ac:dyDescent="0.2">
      <c r="A17" s="35"/>
      <c r="B17" s="23"/>
      <c r="C17" s="23"/>
      <c r="D17" s="23"/>
      <c r="E17" s="23"/>
      <c r="F17" s="23"/>
      <c r="G17" s="23" t="s">
        <v>0</v>
      </c>
      <c r="H17" s="22"/>
      <c r="I17" s="28" t="s">
        <v>0</v>
      </c>
    </row>
    <row r="18" spans="1:9" ht="15.95" customHeight="1" x14ac:dyDescent="0.2">
      <c r="A18" s="35"/>
      <c r="B18" s="46" t="s">
        <v>96</v>
      </c>
      <c r="C18" s="46"/>
      <c r="D18" s="46"/>
      <c r="E18" s="46"/>
      <c r="F18" s="46"/>
      <c r="G18" s="46"/>
      <c r="H18" s="28" t="s">
        <v>57</v>
      </c>
      <c r="I18" s="30">
        <v>201190566</v>
      </c>
    </row>
    <row r="19" spans="1:9" ht="3.95" customHeight="1" x14ac:dyDescent="0.2">
      <c r="A19" s="35"/>
      <c r="B19" s="23"/>
      <c r="C19" s="23"/>
      <c r="D19" s="23"/>
      <c r="E19" s="23"/>
      <c r="F19" s="23"/>
      <c r="G19" s="23" t="s">
        <v>0</v>
      </c>
      <c r="H19" s="22"/>
      <c r="I19" s="28" t="s">
        <v>0</v>
      </c>
    </row>
    <row r="20" spans="1:9" ht="15.95" customHeight="1" x14ac:dyDescent="0.2">
      <c r="A20" s="35"/>
      <c r="B20" s="23" t="s">
        <v>97</v>
      </c>
      <c r="C20" s="48" t="s">
        <v>144</v>
      </c>
      <c r="D20" s="48"/>
      <c r="E20" s="48"/>
      <c r="F20" s="48"/>
      <c r="G20" s="48"/>
      <c r="H20" s="28" t="s">
        <v>58</v>
      </c>
      <c r="I20" s="30">
        <v>1726287</v>
      </c>
    </row>
    <row r="21" spans="1:9" ht="3.95" customHeight="1" x14ac:dyDescent="0.2">
      <c r="A21" s="35"/>
      <c r="B21" s="23"/>
      <c r="C21" s="23"/>
      <c r="D21" s="23"/>
      <c r="E21" s="23"/>
      <c r="F21" s="23"/>
      <c r="G21" s="23" t="s">
        <v>0</v>
      </c>
      <c r="H21" s="22"/>
      <c r="I21" s="28"/>
    </row>
    <row r="22" spans="1:9" ht="15.95" customHeight="1" x14ac:dyDescent="0.2">
      <c r="A22" s="35"/>
      <c r="B22" s="23" t="s">
        <v>50</v>
      </c>
      <c r="C22" s="48" t="s">
        <v>145</v>
      </c>
      <c r="D22" s="48"/>
      <c r="E22" s="48"/>
      <c r="F22" s="48"/>
      <c r="G22" s="48"/>
      <c r="H22" s="28" t="s">
        <v>59</v>
      </c>
      <c r="I22" s="31">
        <v>44770</v>
      </c>
    </row>
    <row r="23" spans="1:9" ht="3.95" customHeight="1" x14ac:dyDescent="0.2">
      <c r="A23" s="35"/>
      <c r="B23" s="23"/>
      <c r="C23" s="23"/>
      <c r="D23" s="23"/>
      <c r="E23" s="23"/>
      <c r="F23" s="23"/>
      <c r="G23" s="23" t="s">
        <v>0</v>
      </c>
      <c r="H23" s="22"/>
      <c r="I23" s="28" t="s">
        <v>0</v>
      </c>
    </row>
    <row r="24" spans="1:9" ht="15.95" customHeight="1" x14ac:dyDescent="0.2">
      <c r="A24" s="35"/>
      <c r="B24" s="55" t="s">
        <v>134</v>
      </c>
      <c r="C24" s="55"/>
      <c r="D24" s="55"/>
      <c r="E24" s="55"/>
      <c r="F24" s="55"/>
      <c r="G24" s="55"/>
      <c r="H24" s="22" t="s">
        <v>98</v>
      </c>
      <c r="I24" s="31"/>
    </row>
    <row r="25" spans="1:9" ht="3.95" customHeight="1" x14ac:dyDescent="0.2">
      <c r="A25" s="35"/>
      <c r="B25" s="23"/>
      <c r="C25" s="23"/>
      <c r="D25" s="23"/>
      <c r="E25" s="23"/>
      <c r="F25" s="23"/>
      <c r="G25" s="23"/>
      <c r="H25" s="22" t="s">
        <v>0</v>
      </c>
      <c r="I25" s="28" t="s">
        <v>0</v>
      </c>
    </row>
    <row r="26" spans="1:9" ht="15.95" customHeight="1" x14ac:dyDescent="0.2">
      <c r="A26" s="35"/>
      <c r="B26" s="33"/>
      <c r="C26" s="23"/>
      <c r="D26" s="23"/>
      <c r="E26" s="23"/>
      <c r="F26" s="23"/>
      <c r="G26" s="49" t="s">
        <v>99</v>
      </c>
      <c r="H26" s="54"/>
      <c r="I26" s="31">
        <v>44767</v>
      </c>
    </row>
  </sheetData>
  <mergeCells count="16">
    <mergeCell ref="B18:G18"/>
    <mergeCell ref="C12:G12"/>
    <mergeCell ref="G26:H26"/>
    <mergeCell ref="C22:G22"/>
    <mergeCell ref="B24:G24"/>
    <mergeCell ref="C20:G20"/>
    <mergeCell ref="C16:G16"/>
    <mergeCell ref="H1:I1"/>
    <mergeCell ref="B3:I3"/>
    <mergeCell ref="C14:G14"/>
    <mergeCell ref="C8:G8"/>
    <mergeCell ref="C10:G10"/>
    <mergeCell ref="B2:I2"/>
    <mergeCell ref="B4:I4"/>
    <mergeCell ref="B6:H6"/>
    <mergeCell ref="F5:H5"/>
  </mergeCells>
  <phoneticPr fontId="4" type="noConversion"/>
  <printOptions horizontalCentered="1"/>
  <pageMargins left="0.19685039370078741" right="0.19685039370078741" top="0.19685039370078741" bottom="0.19685039370078741" header="0.19685039370078741" footer="0.19685039370078741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19" workbookViewId="0">
      <selection activeCell="G32" sqref="G32"/>
    </sheetView>
  </sheetViews>
  <sheetFormatPr defaultRowHeight="12.75" x14ac:dyDescent="0.2"/>
  <cols>
    <col min="1" max="1" width="0.85546875" style="2" customWidth="1"/>
    <col min="2" max="2" width="52.42578125" style="2" bestFit="1" customWidth="1"/>
    <col min="3" max="3" width="5.7109375" style="2" customWidth="1"/>
    <col min="4" max="4" width="22" style="2" customWidth="1"/>
    <col min="5" max="7" width="20.7109375" style="2" customWidth="1"/>
    <col min="8" max="8" width="0.85546875" style="2" customWidth="1"/>
    <col min="9" max="9" width="9.140625" style="2"/>
    <col min="10" max="11" width="10.7109375" style="2" bestFit="1" customWidth="1"/>
    <col min="12" max="16384" width="9.140625" style="2"/>
  </cols>
  <sheetData>
    <row r="1" spans="1:11" x14ac:dyDescent="0.2">
      <c r="A1" s="1" t="s">
        <v>125</v>
      </c>
      <c r="B1" s="36"/>
      <c r="C1" s="36"/>
      <c r="D1" s="36"/>
      <c r="E1" s="36"/>
      <c r="F1" s="36"/>
      <c r="G1" s="36"/>
    </row>
    <row r="2" spans="1:11" ht="20.100000000000001" customHeight="1" x14ac:dyDescent="0.2">
      <c r="B2" s="59" t="s">
        <v>75</v>
      </c>
      <c r="C2" s="59"/>
      <c r="D2" s="59"/>
      <c r="E2" s="60" t="s">
        <v>139</v>
      </c>
      <c r="F2" s="60"/>
      <c r="G2" s="60"/>
      <c r="H2" s="3"/>
    </row>
    <row r="3" spans="1:11" ht="20.100000000000001" customHeight="1" x14ac:dyDescent="0.2">
      <c r="B3" s="58" t="s">
        <v>72</v>
      </c>
      <c r="C3" s="56" t="s">
        <v>100</v>
      </c>
      <c r="D3" s="58" t="s">
        <v>73</v>
      </c>
      <c r="E3" s="58"/>
      <c r="F3" s="58" t="s">
        <v>74</v>
      </c>
      <c r="G3" s="58"/>
    </row>
    <row r="4" spans="1:11" ht="27.75" customHeight="1" x14ac:dyDescent="0.2">
      <c r="B4" s="58"/>
      <c r="C4" s="57"/>
      <c r="D4" s="37" t="s">
        <v>101</v>
      </c>
      <c r="E4" s="37" t="s">
        <v>102</v>
      </c>
      <c r="F4" s="37" t="s">
        <v>101</v>
      </c>
      <c r="G4" s="37" t="s">
        <v>102</v>
      </c>
    </row>
    <row r="5" spans="1:11" x14ac:dyDescent="0.2"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>
        <v>6</v>
      </c>
    </row>
    <row r="6" spans="1:11" ht="25.5" x14ac:dyDescent="0.2">
      <c r="B6" s="40" t="s">
        <v>103</v>
      </c>
      <c r="C6" s="13" t="s">
        <v>1</v>
      </c>
      <c r="D6" s="14">
        <v>783903</v>
      </c>
      <c r="E6" s="12" t="s">
        <v>2</v>
      </c>
      <c r="F6" s="14">
        <v>127785</v>
      </c>
      <c r="G6" s="12" t="s">
        <v>2</v>
      </c>
    </row>
    <row r="7" spans="1:11" ht="25.5" x14ac:dyDescent="0.2">
      <c r="B7" s="40" t="s">
        <v>104</v>
      </c>
      <c r="C7" s="13" t="s">
        <v>3</v>
      </c>
      <c r="D7" s="12" t="s">
        <v>2</v>
      </c>
      <c r="E7" s="14">
        <v>646367</v>
      </c>
      <c r="F7" s="12" t="s">
        <v>2</v>
      </c>
      <c r="G7" s="14">
        <v>116751</v>
      </c>
      <c r="J7" s="45"/>
      <c r="K7" s="14">
        <v>216036.31299999999</v>
      </c>
    </row>
    <row r="8" spans="1:11" ht="25.5" x14ac:dyDescent="0.2">
      <c r="B8" s="40" t="s">
        <v>105</v>
      </c>
      <c r="C8" s="13" t="s">
        <v>4</v>
      </c>
      <c r="D8" s="15">
        <v>137536</v>
      </c>
      <c r="E8" s="15">
        <v>0</v>
      </c>
      <c r="F8" s="15">
        <f>+F6-G7</f>
        <v>11034</v>
      </c>
      <c r="G8" s="15"/>
      <c r="J8" s="45"/>
      <c r="K8" s="2">
        <v>116700</v>
      </c>
    </row>
    <row r="9" spans="1:11" ht="25.5" x14ac:dyDescent="0.2">
      <c r="B9" s="40" t="s">
        <v>106</v>
      </c>
      <c r="C9" s="13" t="s">
        <v>5</v>
      </c>
      <c r="D9" s="12" t="s">
        <v>2</v>
      </c>
      <c r="E9" s="15">
        <v>322450</v>
      </c>
      <c r="F9" s="12" t="s">
        <v>2</v>
      </c>
      <c r="G9" s="15">
        <f>SUM(G10:G13)</f>
        <v>349753.22369999997</v>
      </c>
      <c r="K9" s="45">
        <f>+K7-G7</f>
        <v>99285.312999999995</v>
      </c>
    </row>
    <row r="10" spans="1:11" x14ac:dyDescent="0.2">
      <c r="B10" s="40" t="s">
        <v>60</v>
      </c>
      <c r="C10" s="4" t="s">
        <v>6</v>
      </c>
      <c r="D10" s="11" t="s">
        <v>2</v>
      </c>
      <c r="E10" s="5"/>
      <c r="F10" s="11" t="s">
        <v>2</v>
      </c>
      <c r="G10" s="5"/>
    </row>
    <row r="11" spans="1:11" x14ac:dyDescent="0.2">
      <c r="B11" s="40" t="s">
        <v>61</v>
      </c>
      <c r="C11" s="4" t="s">
        <v>7</v>
      </c>
      <c r="D11" s="11" t="s">
        <v>2</v>
      </c>
      <c r="E11" s="5">
        <v>314286</v>
      </c>
      <c r="F11" s="11" t="s">
        <v>2</v>
      </c>
      <c r="G11" s="5">
        <v>172648.72839999999</v>
      </c>
    </row>
    <row r="12" spans="1:11" x14ac:dyDescent="0.2">
      <c r="B12" s="40" t="s">
        <v>62</v>
      </c>
      <c r="C12" s="4" t="s">
        <v>8</v>
      </c>
      <c r="D12" s="11" t="s">
        <v>2</v>
      </c>
      <c r="E12" s="5">
        <v>8164</v>
      </c>
      <c r="F12" s="11" t="s">
        <v>2</v>
      </c>
      <c r="G12" s="5">
        <f>65867.8153+99285.31+11951.37</f>
        <v>177104.49530000001</v>
      </c>
    </row>
    <row r="13" spans="1:11" ht="25.5" x14ac:dyDescent="0.2">
      <c r="B13" s="40" t="s">
        <v>118</v>
      </c>
      <c r="C13" s="13" t="s">
        <v>9</v>
      </c>
      <c r="D13" s="12" t="s">
        <v>2</v>
      </c>
      <c r="E13" s="14"/>
      <c r="F13" s="12" t="s">
        <v>2</v>
      </c>
      <c r="G13" s="14"/>
    </row>
    <row r="14" spans="1:11" x14ac:dyDescent="0.2">
      <c r="B14" s="40" t="s">
        <v>63</v>
      </c>
      <c r="C14" s="4" t="s">
        <v>10</v>
      </c>
      <c r="D14" s="5">
        <v>82243</v>
      </c>
      <c r="E14" s="11" t="s">
        <v>2</v>
      </c>
      <c r="F14" s="5">
        <v>2640.2370000000001</v>
      </c>
      <c r="G14" s="11" t="s">
        <v>2</v>
      </c>
    </row>
    <row r="15" spans="1:11" ht="25.5" x14ac:dyDescent="0.2">
      <c r="B15" s="40" t="s">
        <v>107</v>
      </c>
      <c r="C15" s="13" t="s">
        <v>11</v>
      </c>
      <c r="D15" s="15">
        <v>0</v>
      </c>
      <c r="E15" s="15">
        <v>102671</v>
      </c>
      <c r="F15" s="15">
        <v>0</v>
      </c>
      <c r="G15" s="15">
        <f>-+(F8-G9+F14)</f>
        <v>336078.98669999995</v>
      </c>
    </row>
    <row r="16" spans="1:11" ht="25.5" x14ac:dyDescent="0.2">
      <c r="B16" s="40" t="s">
        <v>108</v>
      </c>
      <c r="C16" s="13" t="s">
        <v>12</v>
      </c>
      <c r="D16" s="15">
        <v>33</v>
      </c>
      <c r="E16" s="12" t="s">
        <v>2</v>
      </c>
      <c r="F16" s="15">
        <f>+F18</f>
        <v>158.97</v>
      </c>
      <c r="G16" s="12" t="s">
        <v>2</v>
      </c>
    </row>
    <row r="17" spans="2:7" x14ac:dyDescent="0.2">
      <c r="B17" s="40" t="s">
        <v>64</v>
      </c>
      <c r="C17" s="4" t="s">
        <v>13</v>
      </c>
      <c r="D17" s="5"/>
      <c r="E17" s="11" t="s">
        <v>2</v>
      </c>
      <c r="F17" s="5"/>
      <c r="G17" s="11" t="s">
        <v>2</v>
      </c>
    </row>
    <row r="18" spans="2:7" x14ac:dyDescent="0.2">
      <c r="B18" s="40" t="s">
        <v>65</v>
      </c>
      <c r="C18" s="6" t="s">
        <v>14</v>
      </c>
      <c r="D18" s="5"/>
      <c r="E18" s="11" t="s">
        <v>2</v>
      </c>
      <c r="F18" s="5">
        <v>158.97</v>
      </c>
      <c r="G18" s="11" t="s">
        <v>2</v>
      </c>
    </row>
    <row r="19" spans="2:7" x14ac:dyDescent="0.2">
      <c r="B19" s="40" t="s">
        <v>119</v>
      </c>
      <c r="C19" s="6" t="s">
        <v>15</v>
      </c>
      <c r="D19" s="5"/>
      <c r="E19" s="11" t="s">
        <v>2</v>
      </c>
      <c r="F19" s="5"/>
      <c r="G19" s="11" t="s">
        <v>2</v>
      </c>
    </row>
    <row r="20" spans="2:7" x14ac:dyDescent="0.2">
      <c r="B20" s="40" t="s">
        <v>66</v>
      </c>
      <c r="C20" s="6" t="s">
        <v>16</v>
      </c>
      <c r="D20" s="5">
        <v>33</v>
      </c>
      <c r="E20" s="11" t="s">
        <v>2</v>
      </c>
      <c r="F20" s="5"/>
      <c r="G20" s="11" t="s">
        <v>2</v>
      </c>
    </row>
    <row r="21" spans="2:7" x14ac:dyDescent="0.2">
      <c r="B21" s="40" t="s">
        <v>67</v>
      </c>
      <c r="C21" s="6" t="s">
        <v>17</v>
      </c>
      <c r="D21" s="5"/>
      <c r="E21" s="11" t="s">
        <v>2</v>
      </c>
      <c r="F21" s="5"/>
      <c r="G21" s="11" t="s">
        <v>2</v>
      </c>
    </row>
    <row r="22" spans="2:7" ht="25.5" x14ac:dyDescent="0.2">
      <c r="B22" s="40" t="s">
        <v>109</v>
      </c>
      <c r="C22" s="13" t="s">
        <v>18</v>
      </c>
      <c r="D22" s="12" t="s">
        <v>2</v>
      </c>
      <c r="E22" s="15">
        <v>48988</v>
      </c>
      <c r="F22" s="12" t="s">
        <v>2</v>
      </c>
      <c r="G22" s="15">
        <f>+G23+G24+G25+G26</f>
        <v>16702.306710000001</v>
      </c>
    </row>
    <row r="23" spans="2:7" x14ac:dyDescent="0.2">
      <c r="B23" s="40" t="s">
        <v>68</v>
      </c>
      <c r="C23" s="4" t="s">
        <v>19</v>
      </c>
      <c r="D23" s="11"/>
      <c r="E23" s="5">
        <v>48988</v>
      </c>
      <c r="F23" s="11"/>
      <c r="G23" s="5">
        <v>15248.805710000001</v>
      </c>
    </row>
    <row r="24" spans="2:7" x14ac:dyDescent="0.2">
      <c r="B24" s="40" t="s">
        <v>120</v>
      </c>
      <c r="C24" s="13" t="s">
        <v>20</v>
      </c>
      <c r="D24" s="12" t="s">
        <v>2</v>
      </c>
      <c r="E24" s="14"/>
      <c r="F24" s="12" t="s">
        <v>2</v>
      </c>
      <c r="G24" s="14"/>
    </row>
    <row r="25" spans="2:7" x14ac:dyDescent="0.2">
      <c r="B25" s="40" t="s">
        <v>69</v>
      </c>
      <c r="C25" s="4" t="s">
        <v>21</v>
      </c>
      <c r="D25" s="11" t="s">
        <v>2</v>
      </c>
      <c r="E25" s="5"/>
      <c r="F25" s="11" t="s">
        <v>2</v>
      </c>
      <c r="G25" s="5">
        <v>1453.501</v>
      </c>
    </row>
    <row r="26" spans="2:7" x14ac:dyDescent="0.2">
      <c r="B26" s="40" t="s">
        <v>70</v>
      </c>
      <c r="C26" s="4" t="s">
        <v>22</v>
      </c>
      <c r="D26" s="11" t="s">
        <v>2</v>
      </c>
      <c r="E26" s="5"/>
      <c r="F26" s="11" t="s">
        <v>2</v>
      </c>
      <c r="G26" s="5"/>
    </row>
    <row r="27" spans="2:7" ht="25.5" x14ac:dyDescent="0.2">
      <c r="B27" s="40" t="s">
        <v>110</v>
      </c>
      <c r="C27" s="13" t="s">
        <v>23</v>
      </c>
      <c r="D27" s="15">
        <v>0</v>
      </c>
      <c r="E27" s="15">
        <v>151626</v>
      </c>
      <c r="F27" s="15">
        <v>0</v>
      </c>
      <c r="G27" s="15">
        <f>+G15-F16+G22</f>
        <v>352622.32340999995</v>
      </c>
    </row>
    <row r="28" spans="2:7" x14ac:dyDescent="0.2">
      <c r="B28" s="40" t="s">
        <v>71</v>
      </c>
      <c r="C28" s="4" t="s">
        <v>24</v>
      </c>
      <c r="D28" s="5"/>
      <c r="E28" s="5"/>
      <c r="F28" s="5"/>
      <c r="G28" s="5"/>
    </row>
    <row r="29" spans="2:7" ht="25.5" x14ac:dyDescent="0.2">
      <c r="B29" s="40" t="s">
        <v>121</v>
      </c>
      <c r="C29" s="13" t="s">
        <v>25</v>
      </c>
      <c r="D29" s="15">
        <v>0</v>
      </c>
      <c r="E29" s="15">
        <v>151626</v>
      </c>
      <c r="F29" s="15">
        <v>0</v>
      </c>
      <c r="G29" s="15">
        <f>+G27-G28</f>
        <v>352622.32340999995</v>
      </c>
    </row>
    <row r="30" spans="2:7" x14ac:dyDescent="0.2">
      <c r="B30" s="40" t="s">
        <v>122</v>
      </c>
      <c r="C30" s="4" t="s">
        <v>26</v>
      </c>
      <c r="D30" s="11" t="s">
        <v>2</v>
      </c>
      <c r="E30" s="5"/>
      <c r="F30" s="11" t="s">
        <v>2</v>
      </c>
      <c r="G30" s="5"/>
    </row>
    <row r="31" spans="2:7" x14ac:dyDescent="0.2">
      <c r="B31" s="40" t="s">
        <v>123</v>
      </c>
      <c r="C31" s="4" t="s">
        <v>27</v>
      </c>
      <c r="D31" s="11" t="s">
        <v>2</v>
      </c>
      <c r="E31" s="5"/>
      <c r="F31" s="11" t="s">
        <v>2</v>
      </c>
      <c r="G31" s="5"/>
    </row>
    <row r="32" spans="2:7" ht="25.5" x14ac:dyDescent="0.2">
      <c r="B32" s="41" t="s">
        <v>111</v>
      </c>
      <c r="C32" s="7" t="s">
        <v>28</v>
      </c>
      <c r="D32" s="21">
        <v>0</v>
      </c>
      <c r="E32" s="21">
        <v>151626</v>
      </c>
      <c r="F32" s="21">
        <v>0</v>
      </c>
      <c r="G32" s="21">
        <f>+G29</f>
        <v>352622.32340999995</v>
      </c>
    </row>
    <row r="33" spans="3:7" x14ac:dyDescent="0.2">
      <c r="C33" s="6"/>
    </row>
    <row r="34" spans="3:7" x14ac:dyDescent="0.2">
      <c r="G34" s="45">
        <v>352622.32144999999</v>
      </c>
    </row>
    <row r="35" spans="3:7" x14ac:dyDescent="0.2">
      <c r="G35" s="45">
        <f>+G34-G32</f>
        <v>-1.9599999650381505E-3</v>
      </c>
    </row>
  </sheetData>
  <mergeCells count="6">
    <mergeCell ref="C3:C4"/>
    <mergeCell ref="B3:B4"/>
    <mergeCell ref="D3:E3"/>
    <mergeCell ref="F3:G3"/>
    <mergeCell ref="B2:D2"/>
    <mergeCell ref="E2:G2"/>
  </mergeCells>
  <phoneticPr fontId="4" type="noConversion"/>
  <pageMargins left="0.75" right="0.75" top="1" bottom="1" header="0.5" footer="0.5"/>
  <pageSetup paperSize="9" orientation="portrait" r:id="rId1"/>
  <headerFooter alignWithMargins="0"/>
  <ignoredErrors>
    <ignoredError sqref="G1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E44" sqref="E44"/>
    </sheetView>
  </sheetViews>
  <sheetFormatPr defaultRowHeight="12.75" x14ac:dyDescent="0.2"/>
  <cols>
    <col min="1" max="1" width="0.85546875" style="2" customWidth="1"/>
    <col min="2" max="2" width="92.85546875" style="2" customWidth="1"/>
    <col min="3" max="3" width="5.42578125" style="2" bestFit="1" customWidth="1"/>
    <col min="4" max="5" width="22.7109375" style="2" customWidth="1"/>
    <col min="6" max="6" width="0.85546875" style="2" customWidth="1"/>
    <col min="7" max="16384" width="9.140625" style="2"/>
  </cols>
  <sheetData>
    <row r="1" spans="1:5" ht="3.95" customHeight="1" x14ac:dyDescent="0.2">
      <c r="A1" s="39" t="s">
        <v>126</v>
      </c>
      <c r="B1" s="62"/>
      <c r="C1" s="62"/>
      <c r="D1" s="62"/>
      <c r="E1" s="62"/>
    </row>
    <row r="2" spans="1:5" x14ac:dyDescent="0.2">
      <c r="A2" s="36"/>
      <c r="B2" s="61" t="s">
        <v>76</v>
      </c>
      <c r="C2" s="61"/>
      <c r="D2" s="61"/>
      <c r="E2" s="61"/>
    </row>
    <row r="3" spans="1:5" ht="21.75" customHeight="1" x14ac:dyDescent="0.2">
      <c r="A3" s="36"/>
      <c r="B3" s="44"/>
      <c r="C3" s="60" t="s">
        <v>139</v>
      </c>
      <c r="D3" s="60"/>
      <c r="E3" s="60"/>
    </row>
    <row r="4" spans="1:5" ht="51" x14ac:dyDescent="0.2">
      <c r="A4" s="36"/>
      <c r="B4" s="38" t="s">
        <v>72</v>
      </c>
      <c r="C4" s="42" t="s">
        <v>100</v>
      </c>
      <c r="D4" s="42" t="s">
        <v>112</v>
      </c>
      <c r="E4" s="42" t="s">
        <v>113</v>
      </c>
    </row>
    <row r="5" spans="1:5" x14ac:dyDescent="0.2">
      <c r="A5" s="36"/>
      <c r="B5" s="41" t="s">
        <v>124</v>
      </c>
      <c r="C5" s="19" t="s">
        <v>29</v>
      </c>
      <c r="D5" s="20"/>
      <c r="E5" s="10"/>
    </row>
    <row r="6" spans="1:5" x14ac:dyDescent="0.2">
      <c r="A6" s="36"/>
      <c r="B6" s="41" t="s">
        <v>77</v>
      </c>
      <c r="C6" s="7" t="s">
        <v>30</v>
      </c>
      <c r="D6" s="8"/>
      <c r="E6" s="5"/>
    </row>
    <row r="7" spans="1:5" x14ac:dyDescent="0.2">
      <c r="A7" s="36"/>
      <c r="B7" s="41" t="s">
        <v>114</v>
      </c>
      <c r="C7" s="18" t="s">
        <v>31</v>
      </c>
      <c r="D7" s="16"/>
      <c r="E7" s="5"/>
    </row>
    <row r="8" spans="1:5" x14ac:dyDescent="0.2">
      <c r="A8" s="36"/>
      <c r="B8" s="41" t="s">
        <v>115</v>
      </c>
      <c r="C8" s="18" t="s">
        <v>32</v>
      </c>
      <c r="D8" s="16"/>
      <c r="E8" s="5"/>
    </row>
    <row r="9" spans="1:5" x14ac:dyDescent="0.2">
      <c r="A9" s="36"/>
      <c r="B9" s="41" t="s">
        <v>78</v>
      </c>
      <c r="C9" s="7" t="s">
        <v>33</v>
      </c>
      <c r="D9" s="9"/>
      <c r="E9" s="5"/>
    </row>
    <row r="10" spans="1:5" x14ac:dyDescent="0.2">
      <c r="A10" s="36"/>
      <c r="B10" s="41" t="s">
        <v>79</v>
      </c>
      <c r="C10" s="7" t="s">
        <v>34</v>
      </c>
      <c r="D10" s="9"/>
      <c r="E10" s="5"/>
    </row>
    <row r="11" spans="1:5" x14ac:dyDescent="0.2">
      <c r="A11" s="36"/>
      <c r="B11" s="41" t="s">
        <v>80</v>
      </c>
      <c r="C11" s="7" t="s">
        <v>35</v>
      </c>
      <c r="D11" s="9"/>
      <c r="E11" s="5"/>
    </row>
    <row r="12" spans="1:5" x14ac:dyDescent="0.2">
      <c r="A12" s="36"/>
      <c r="B12" s="41" t="s">
        <v>81</v>
      </c>
      <c r="C12" s="7" t="s">
        <v>36</v>
      </c>
      <c r="D12" s="9"/>
      <c r="E12" s="5"/>
    </row>
    <row r="13" spans="1:5" x14ac:dyDescent="0.2">
      <c r="A13" s="36"/>
      <c r="B13" s="41" t="s">
        <v>82</v>
      </c>
      <c r="C13" s="7" t="s">
        <v>37</v>
      </c>
      <c r="D13" s="9"/>
      <c r="E13" s="5"/>
    </row>
    <row r="14" spans="1:5" x14ac:dyDescent="0.2">
      <c r="A14" s="36"/>
      <c r="B14" s="41" t="s">
        <v>83</v>
      </c>
      <c r="C14" s="7" t="s">
        <v>38</v>
      </c>
      <c r="D14" s="9"/>
      <c r="E14" s="5"/>
    </row>
    <row r="15" spans="1:5" x14ac:dyDescent="0.2">
      <c r="A15" s="36"/>
      <c r="B15" s="41" t="s">
        <v>84</v>
      </c>
      <c r="C15" s="7" t="s">
        <v>39</v>
      </c>
      <c r="D15" s="9"/>
      <c r="E15" s="5"/>
    </row>
    <row r="16" spans="1:5" x14ac:dyDescent="0.2">
      <c r="A16" s="36"/>
      <c r="B16" s="41" t="s">
        <v>85</v>
      </c>
      <c r="C16" s="7" t="s">
        <v>40</v>
      </c>
      <c r="D16" s="9"/>
      <c r="E16" s="5"/>
    </row>
    <row r="17" spans="1:5" x14ac:dyDescent="0.2">
      <c r="A17" s="36"/>
      <c r="B17" s="41" t="s">
        <v>86</v>
      </c>
      <c r="C17" s="7" t="s">
        <v>41</v>
      </c>
      <c r="D17" s="9"/>
      <c r="E17" s="5"/>
    </row>
    <row r="18" spans="1:5" x14ac:dyDescent="0.2">
      <c r="A18" s="36"/>
      <c r="B18" s="41" t="s">
        <v>87</v>
      </c>
      <c r="C18" s="7" t="s">
        <v>42</v>
      </c>
      <c r="D18" s="9"/>
      <c r="E18" s="5"/>
    </row>
    <row r="19" spans="1:5" x14ac:dyDescent="0.2">
      <c r="A19" s="36"/>
      <c r="B19" s="41" t="s">
        <v>135</v>
      </c>
      <c r="C19" s="18" t="s">
        <v>43</v>
      </c>
      <c r="D19" s="17"/>
      <c r="E19" s="5"/>
    </row>
    <row r="20" spans="1:5" x14ac:dyDescent="0.2">
      <c r="A20" s="36"/>
      <c r="B20" s="41" t="s">
        <v>136</v>
      </c>
      <c r="C20" s="18" t="s">
        <v>44</v>
      </c>
      <c r="D20" s="14"/>
      <c r="E20" s="14"/>
    </row>
    <row r="21" spans="1:5" ht="38.25" x14ac:dyDescent="0.2">
      <c r="A21" s="36"/>
      <c r="B21" s="41" t="s">
        <v>137</v>
      </c>
      <c r="C21" s="18" t="s">
        <v>45</v>
      </c>
      <c r="D21" s="16"/>
      <c r="E21" s="5"/>
    </row>
    <row r="22" spans="1:5" ht="25.5" x14ac:dyDescent="0.2">
      <c r="A22" s="36"/>
      <c r="B22" s="41" t="s">
        <v>138</v>
      </c>
      <c r="C22" s="7" t="s">
        <v>46</v>
      </c>
      <c r="D22" s="8"/>
      <c r="E22" s="5"/>
    </row>
    <row r="23" spans="1:5" x14ac:dyDescent="0.2">
      <c r="A23" s="36"/>
      <c r="B23" s="41" t="s">
        <v>88</v>
      </c>
      <c r="C23" s="7" t="s">
        <v>130</v>
      </c>
      <c r="D23" s="8"/>
      <c r="E23" s="5"/>
    </row>
    <row r="24" spans="1:5" x14ac:dyDescent="0.2">
      <c r="A24" s="36"/>
      <c r="B24" s="41" t="s">
        <v>89</v>
      </c>
      <c r="C24" s="7" t="s">
        <v>131</v>
      </c>
      <c r="D24" s="8"/>
      <c r="E24" s="5"/>
    </row>
    <row r="25" spans="1:5" x14ac:dyDescent="0.2">
      <c r="A25" s="36"/>
      <c r="B25" s="41" t="s">
        <v>116</v>
      </c>
      <c r="C25" s="18" t="s">
        <v>132</v>
      </c>
      <c r="D25" s="16"/>
      <c r="E25" s="5"/>
    </row>
    <row r="26" spans="1:5" x14ac:dyDescent="0.2">
      <c r="A26" s="36"/>
      <c r="B26" s="41" t="s">
        <v>117</v>
      </c>
      <c r="C26" s="7" t="s">
        <v>47</v>
      </c>
      <c r="D26" s="21">
        <v>0</v>
      </c>
      <c r="E26" s="21">
        <v>0</v>
      </c>
    </row>
    <row r="27" spans="1:5" x14ac:dyDescent="0.2">
      <c r="A27" s="36"/>
      <c r="B27" s="43"/>
      <c r="C27" s="6" t="s">
        <v>133</v>
      </c>
      <c r="D27" s="36"/>
      <c r="E27" s="36"/>
    </row>
  </sheetData>
  <mergeCells count="3">
    <mergeCell ref="B2:E2"/>
    <mergeCell ref="B1:E1"/>
    <mergeCell ref="C3:E3"/>
  </mergeCells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list01</vt:lpstr>
      <vt:lpstr>list02</vt:lpstr>
      <vt:lpstr>list03</vt:lpstr>
    </vt:vector>
  </TitlesOfParts>
  <Company>AG System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cp:lastPrinted>2013-02-09T06:29:52Z</cp:lastPrinted>
  <dcterms:created xsi:type="dcterms:W3CDTF">2008-03-14T09:45:27Z</dcterms:created>
  <dcterms:modified xsi:type="dcterms:W3CDTF">2022-07-28T10:42:00Z</dcterms:modified>
</cp:coreProperties>
</file>